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NUPONG\02Backup-Shared\2020\จัดทำแผนงบประมาณเงินรายได้ 2567\สรุปโครงการ\"/>
    </mc:Choice>
  </mc:AlternateContent>
  <bookViews>
    <workbookView xWindow="0" yWindow="0" windowWidth="25125" windowHeight="12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32" i="1"/>
  <c r="D33" i="1"/>
  <c r="D24" i="1"/>
  <c r="K26" i="1"/>
  <c r="K25" i="1"/>
  <c r="K24" i="1"/>
  <c r="K20" i="1"/>
  <c r="K19" i="1"/>
  <c r="K18" i="1"/>
  <c r="K17" i="1"/>
  <c r="F17" i="1"/>
  <c r="F18" i="1"/>
  <c r="J27" i="1" l="1"/>
  <c r="K27" i="1" s="1"/>
  <c r="J21" i="1"/>
  <c r="K21" i="1" s="1"/>
  <c r="H13" i="1" l="1"/>
  <c r="I13" i="1" l="1"/>
  <c r="K13" i="1" s="1"/>
  <c r="C34" i="1"/>
  <c r="E19" i="1"/>
  <c r="D14" i="1"/>
  <c r="E14" i="1"/>
  <c r="F14" i="1"/>
  <c r="G14" i="1"/>
  <c r="C14" i="1"/>
  <c r="H8" i="1"/>
  <c r="I8" i="1" s="1"/>
  <c r="K8" i="1" s="1"/>
  <c r="H9" i="1"/>
  <c r="I9" i="1" s="1"/>
  <c r="K9" i="1" s="1"/>
  <c r="H10" i="1"/>
  <c r="I10" i="1" s="1"/>
  <c r="H11" i="1"/>
  <c r="H12" i="1"/>
  <c r="H7" i="1"/>
  <c r="I7" i="1" s="1"/>
  <c r="K7" i="1" s="1"/>
  <c r="H6" i="1"/>
  <c r="H5" i="1"/>
  <c r="H4" i="1"/>
  <c r="J13" i="1" l="1"/>
  <c r="J9" i="1"/>
  <c r="J8" i="1"/>
  <c r="I4" i="1"/>
  <c r="K4" i="1" s="1"/>
  <c r="I6" i="1"/>
  <c r="K6" i="1" s="1"/>
  <c r="J7" i="1"/>
  <c r="J10" i="1"/>
  <c r="I11" i="1"/>
  <c r="K11" i="1" s="1"/>
  <c r="H14" i="1"/>
  <c r="I12" i="1"/>
  <c r="K12" i="1" s="1"/>
  <c r="K10" i="1"/>
  <c r="I5" i="1"/>
  <c r="K5" i="1" s="1"/>
  <c r="J12" i="1" l="1"/>
  <c r="J5" i="1"/>
  <c r="J4" i="1"/>
  <c r="J6" i="1"/>
  <c r="J11" i="1"/>
  <c r="I14" i="1"/>
  <c r="K14" i="1" s="1"/>
  <c r="J14" i="1" l="1"/>
</calcChain>
</file>

<file path=xl/sharedStrings.xml><?xml version="1.0" encoding="utf-8"?>
<sst xmlns="http://schemas.openxmlformats.org/spreadsheetml/2006/main" count="40" uniqueCount="31">
  <si>
    <t>ระดับความพึงพอใจ</t>
  </si>
  <si>
    <t>N</t>
  </si>
  <si>
    <t>ค่าเฉลี่ย</t>
  </si>
  <si>
    <t>S.D.</t>
  </si>
  <si>
    <t>เกณฑ์</t>
  </si>
  <si>
    <t xml:space="preserve">ค่าเฉลี่ย 4.51 – 5.00 หมายถึง ระดับความพึงพอใจในระดับมากที่สุด </t>
  </si>
  <si>
    <t xml:space="preserve">ค่าเฉลี่ย 3.51 – 4.50 หมายถึง ระดับความพึงพอใจในระดับมาก </t>
  </si>
  <si>
    <t xml:space="preserve">ค่าเฉลี่ย 2.51 – 3.50 หมายถึง ระดับความพึงพอใจในระดับปานกลาง </t>
  </si>
  <si>
    <t xml:space="preserve">ค่าเฉลี่ย 1.51 – 2.50 หมายถึง ระดับความพึงพอใจในระดับน้อย </t>
  </si>
  <si>
    <t>ค่าเฉลี่ย 1.00 – 1.50 หมายถึง ระดับความพึงพอใจในระดับน้อยที่สุด</t>
  </si>
  <si>
    <t>รวม</t>
  </si>
  <si>
    <t>เกณฑ์การประเมิน</t>
  </si>
  <si>
    <t>เพศ</t>
  </si>
  <si>
    <t xml:space="preserve">จำนวน </t>
  </si>
  <si>
    <t>ร้อยละ</t>
  </si>
  <si>
    <t>หญิง</t>
  </si>
  <si>
    <t>ชาย</t>
  </si>
  <si>
    <t>จำนวน</t>
  </si>
  <si>
    <t>คณะวิชา</t>
  </si>
  <si>
    <t>ที่</t>
  </si>
  <si>
    <t>ชั้นปี</t>
  </si>
  <si>
    <t>ปีที่ 2</t>
  </si>
  <si>
    <t>ปีที่ 3</t>
  </si>
  <si>
    <t>ชั้นปีอื่น ๆ</t>
  </si>
  <si>
    <t>วัตถุประสงค์</t>
  </si>
  <si>
    <t>ข้อที่ 1</t>
  </si>
  <si>
    <t>ข้อที่ 2</t>
  </si>
  <si>
    <t>ข้อที่ 3</t>
  </si>
  <si>
    <t>รายการ/หัวข้อประเมิน</t>
  </si>
  <si>
    <t>ปีที่ 1</t>
  </si>
  <si>
    <t>สรุปผลแบบประเมินโครงการ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</si>
</sst>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00"/>
  </numFmts>
  <fonts count="9" x14ac:knownFonts="1">
    <font>
      <sz val="11"/>
      <color theme="1"/>
      <name val="Tahoma"/>
      <family val="2"/>
      <charset val="222"/>
      <scheme val="minor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10"/>
      <color theme="1"/>
      <name val="Tahoma"/>
      <family val="2"/>
      <charset val="222"/>
      <scheme val="minor"/>
    </font>
    <font>
      <b/>
      <sz val="10"/>
      <color rgb="FF000000"/>
      <name val="Helvetica"/>
      <family val="2"/>
    </font>
    <font>
      <b/>
      <sz val="10"/>
      <color theme="1"/>
      <name val="Tahoma"/>
      <family val="2"/>
      <scheme val="minor"/>
    </font>
    <font>
      <sz val="10"/>
      <color rgb="FF000000"/>
      <name val="Courier New"/>
      <family val="3"/>
    </font>
    <font>
      <b/>
      <sz val="10"/>
      <color rgb="FF000000"/>
      <name val="Courier New"/>
      <family val="3"/>
    </font>
    <font>
      <sz val="8"/>
      <color rgb="FF00000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87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J34" sqref="J34"/>
    </sheetView>
  </sheetViews>
  <sheetFormatPr defaultRowHeight="12.75" x14ac:dyDescent="0.2"/>
  <cols>
    <col min="1" max="1" width="5.875" style="1" customWidth="1"/>
    <col min="2" max="2" width="51.5" style="1" customWidth="1"/>
    <col min="3" max="4" width="5.125" style="1" customWidth="1"/>
    <col min="5" max="5" width="5.5" style="1" customWidth="1"/>
    <col min="6" max="6" width="5.25" style="1" customWidth="1"/>
    <col min="7" max="7" width="4.5" style="1" customWidth="1"/>
    <col min="8" max="8" width="6.25" style="1" customWidth="1"/>
    <col min="9" max="9" width="7.25" style="1" customWidth="1"/>
    <col min="10" max="10" width="8.25" style="1" customWidth="1"/>
    <col min="11" max="16384" width="9" style="1"/>
  </cols>
  <sheetData>
    <row r="1" spans="1:11" x14ac:dyDescent="0.2">
      <c r="A1" s="25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">
      <c r="A2" s="27" t="s">
        <v>19</v>
      </c>
      <c r="B2" s="27" t="s">
        <v>28</v>
      </c>
      <c r="C2" s="27" t="s">
        <v>0</v>
      </c>
      <c r="D2" s="27"/>
      <c r="E2" s="27"/>
      <c r="F2" s="27"/>
      <c r="G2" s="27"/>
      <c r="H2" s="27" t="s">
        <v>1</v>
      </c>
      <c r="I2" s="27" t="s">
        <v>2</v>
      </c>
      <c r="J2" s="27" t="s">
        <v>3</v>
      </c>
      <c r="K2" s="27" t="s">
        <v>4</v>
      </c>
    </row>
    <row r="3" spans="1:11" x14ac:dyDescent="0.2">
      <c r="A3" s="27"/>
      <c r="B3" s="27"/>
      <c r="C3" s="2">
        <v>5</v>
      </c>
      <c r="D3" s="2">
        <v>4</v>
      </c>
      <c r="E3" s="2">
        <v>3</v>
      </c>
      <c r="F3" s="2">
        <v>2</v>
      </c>
      <c r="G3" s="2">
        <v>1</v>
      </c>
      <c r="H3" s="27"/>
      <c r="I3" s="27"/>
      <c r="J3" s="27"/>
      <c r="K3" s="27"/>
    </row>
    <row r="4" spans="1:11" x14ac:dyDescent="0.2">
      <c r="A4" s="3">
        <v>1</v>
      </c>
      <c r="B4" s="23"/>
      <c r="C4" s="3">
        <v>20</v>
      </c>
      <c r="D4" s="3">
        <v>20</v>
      </c>
      <c r="E4" s="3">
        <v>20</v>
      </c>
      <c r="F4" s="3">
        <v>20</v>
      </c>
      <c r="G4" s="3">
        <v>20</v>
      </c>
      <c r="H4" s="3">
        <f>SUM(C4:G4)</f>
        <v>100</v>
      </c>
      <c r="I4" s="4">
        <f>((5*C4)+(4*D4)+(3*E4)+(2*F4)+(1*G4))/H4</f>
        <v>3</v>
      </c>
      <c r="J4" s="4">
        <f>SQRT(((25*C4)+(16*D4)+(9*E4)+(4*F4)+(1*G4))/H4-(I4^2))</f>
        <v>1.4142135623730951</v>
      </c>
      <c r="K4" s="3" t="str">
        <f>IF(I4&gt;=4.51,"มากที่สุด",IF(I4&gt;=3.51,"มาก",IF(I4&gt;=2.51,"ปานกลาง",IF(I4&gt;=1.51,"น้อย",IF(I4&gt;=1,"น้อยที่สุด")))))</f>
        <v>ปานกลาง</v>
      </c>
    </row>
    <row r="5" spans="1:11" x14ac:dyDescent="0.2">
      <c r="A5" s="3">
        <v>2</v>
      </c>
      <c r="B5" s="23"/>
      <c r="C5" s="3">
        <v>20</v>
      </c>
      <c r="D5" s="3">
        <v>20</v>
      </c>
      <c r="E5" s="3">
        <v>20</v>
      </c>
      <c r="F5" s="3">
        <v>20</v>
      </c>
      <c r="G5" s="3">
        <v>20</v>
      </c>
      <c r="H5" s="3">
        <f>SUM(C5:G5)</f>
        <v>100</v>
      </c>
      <c r="I5" s="4">
        <f t="shared" ref="I5:I13" si="0">((5*C5)+(4*D5)+(3*E5)+(2*F5)+(1*G5))/H5</f>
        <v>3</v>
      </c>
      <c r="J5" s="4">
        <f t="shared" ref="J5:J13" si="1">SQRT(((25*C5)+(16*D5)+(9*E5)+(4*F5)+(1*G5))/H5-(I5^2))</f>
        <v>1.4142135623730951</v>
      </c>
      <c r="K5" s="3" t="str">
        <f t="shared" ref="K5:K14" si="2">IF(I5&gt;=4.51,"มากที่สุด",IF(I5&gt;=3.51,"มาก",IF(I5&gt;=2.51,"ปานกลาง",IF(I5&gt;=1.51,"น้อย",IF(I5&gt;=1,"น้อยที่สุด")))))</f>
        <v>ปานกลาง</v>
      </c>
    </row>
    <row r="6" spans="1:11" x14ac:dyDescent="0.2">
      <c r="A6" s="3">
        <v>3</v>
      </c>
      <c r="B6" s="23"/>
      <c r="C6" s="3">
        <v>20</v>
      </c>
      <c r="D6" s="3">
        <v>20</v>
      </c>
      <c r="E6" s="3">
        <v>20</v>
      </c>
      <c r="F6" s="3">
        <v>20</v>
      </c>
      <c r="G6" s="3">
        <v>20</v>
      </c>
      <c r="H6" s="3">
        <f>SUM(C6:G6)</f>
        <v>100</v>
      </c>
      <c r="I6" s="4">
        <f t="shared" si="0"/>
        <v>3</v>
      </c>
      <c r="J6" s="4">
        <f t="shared" si="1"/>
        <v>1.4142135623730951</v>
      </c>
      <c r="K6" s="3" t="str">
        <f t="shared" si="2"/>
        <v>ปานกลาง</v>
      </c>
    </row>
    <row r="7" spans="1:11" x14ac:dyDescent="0.2">
      <c r="A7" s="3">
        <v>4</v>
      </c>
      <c r="B7" s="23"/>
      <c r="C7" s="3">
        <v>20</v>
      </c>
      <c r="D7" s="3">
        <v>20</v>
      </c>
      <c r="E7" s="3">
        <v>20</v>
      </c>
      <c r="F7" s="3">
        <v>20</v>
      </c>
      <c r="G7" s="3">
        <v>20</v>
      </c>
      <c r="H7" s="3">
        <f>SUM(C7:G7)</f>
        <v>100</v>
      </c>
      <c r="I7" s="4">
        <f t="shared" si="0"/>
        <v>3</v>
      </c>
      <c r="J7" s="4">
        <f t="shared" si="1"/>
        <v>1.4142135623730951</v>
      </c>
      <c r="K7" s="3" t="str">
        <f t="shared" si="2"/>
        <v>ปานกลาง</v>
      </c>
    </row>
    <row r="8" spans="1:11" x14ac:dyDescent="0.2">
      <c r="A8" s="3">
        <v>5</v>
      </c>
      <c r="B8" s="23"/>
      <c r="C8" s="3">
        <v>20</v>
      </c>
      <c r="D8" s="3">
        <v>20</v>
      </c>
      <c r="E8" s="3">
        <v>20</v>
      </c>
      <c r="F8" s="3">
        <v>20</v>
      </c>
      <c r="G8" s="3">
        <v>20</v>
      </c>
      <c r="H8" s="3">
        <f t="shared" ref="H8:H13" si="3">SUM(C8:G8)</f>
        <v>100</v>
      </c>
      <c r="I8" s="4">
        <f t="shared" si="0"/>
        <v>3</v>
      </c>
      <c r="J8" s="4">
        <f t="shared" si="1"/>
        <v>1.4142135623730951</v>
      </c>
      <c r="K8" s="3" t="str">
        <f t="shared" si="2"/>
        <v>ปานกลาง</v>
      </c>
    </row>
    <row r="9" spans="1:11" x14ac:dyDescent="0.2">
      <c r="A9" s="3">
        <v>6</v>
      </c>
      <c r="B9" s="23"/>
      <c r="C9" s="3">
        <v>20</v>
      </c>
      <c r="D9" s="3">
        <v>20</v>
      </c>
      <c r="E9" s="3">
        <v>20</v>
      </c>
      <c r="F9" s="3">
        <v>20</v>
      </c>
      <c r="G9" s="3">
        <v>20</v>
      </c>
      <c r="H9" s="3">
        <f t="shared" si="3"/>
        <v>100</v>
      </c>
      <c r="I9" s="4">
        <f t="shared" si="0"/>
        <v>3</v>
      </c>
      <c r="J9" s="4">
        <f t="shared" si="1"/>
        <v>1.4142135623730951</v>
      </c>
      <c r="K9" s="3" t="str">
        <f t="shared" si="2"/>
        <v>ปานกลาง</v>
      </c>
    </row>
    <row r="10" spans="1:11" x14ac:dyDescent="0.2">
      <c r="A10" s="3">
        <v>7</v>
      </c>
      <c r="B10" s="23"/>
      <c r="C10" s="3">
        <v>20</v>
      </c>
      <c r="D10" s="3">
        <v>20</v>
      </c>
      <c r="E10" s="3">
        <v>20</v>
      </c>
      <c r="F10" s="3">
        <v>20</v>
      </c>
      <c r="G10" s="3">
        <v>20</v>
      </c>
      <c r="H10" s="3">
        <f t="shared" si="3"/>
        <v>100</v>
      </c>
      <c r="I10" s="4">
        <f t="shared" si="0"/>
        <v>3</v>
      </c>
      <c r="J10" s="4">
        <f t="shared" si="1"/>
        <v>1.4142135623730951</v>
      </c>
      <c r="K10" s="3" t="str">
        <f t="shared" si="2"/>
        <v>ปานกลาง</v>
      </c>
    </row>
    <row r="11" spans="1:11" x14ac:dyDescent="0.2">
      <c r="A11" s="3">
        <v>8</v>
      </c>
      <c r="B11" s="23"/>
      <c r="C11" s="3">
        <v>20</v>
      </c>
      <c r="D11" s="3">
        <v>20</v>
      </c>
      <c r="E11" s="3">
        <v>20</v>
      </c>
      <c r="F11" s="3">
        <v>20</v>
      </c>
      <c r="G11" s="3">
        <v>20</v>
      </c>
      <c r="H11" s="3">
        <f t="shared" si="3"/>
        <v>100</v>
      </c>
      <c r="I11" s="4">
        <f t="shared" si="0"/>
        <v>3</v>
      </c>
      <c r="J11" s="4">
        <f t="shared" si="1"/>
        <v>1.4142135623730951</v>
      </c>
      <c r="K11" s="3" t="str">
        <f t="shared" si="2"/>
        <v>ปานกลาง</v>
      </c>
    </row>
    <row r="12" spans="1:11" x14ac:dyDescent="0.2">
      <c r="A12" s="3">
        <v>9</v>
      </c>
      <c r="B12" s="23"/>
      <c r="C12" s="3">
        <v>20</v>
      </c>
      <c r="D12" s="3">
        <v>20</v>
      </c>
      <c r="E12" s="3">
        <v>20</v>
      </c>
      <c r="F12" s="3">
        <v>20</v>
      </c>
      <c r="G12" s="3">
        <v>20</v>
      </c>
      <c r="H12" s="3">
        <f t="shared" si="3"/>
        <v>100</v>
      </c>
      <c r="I12" s="4">
        <f t="shared" si="0"/>
        <v>3</v>
      </c>
      <c r="J12" s="4">
        <f t="shared" si="1"/>
        <v>1.4142135623730951</v>
      </c>
      <c r="K12" s="3" t="str">
        <f t="shared" si="2"/>
        <v>ปานกลาง</v>
      </c>
    </row>
    <row r="13" spans="1:11" x14ac:dyDescent="0.2">
      <c r="A13" s="3">
        <v>10</v>
      </c>
      <c r="B13" s="23"/>
      <c r="C13" s="3">
        <v>20</v>
      </c>
      <c r="D13" s="3">
        <v>20</v>
      </c>
      <c r="E13" s="3">
        <v>20</v>
      </c>
      <c r="F13" s="3">
        <v>20</v>
      </c>
      <c r="G13" s="3">
        <v>20</v>
      </c>
      <c r="H13" s="3">
        <f t="shared" si="3"/>
        <v>100</v>
      </c>
      <c r="I13" s="4">
        <f t="shared" si="0"/>
        <v>3</v>
      </c>
      <c r="J13" s="4">
        <f t="shared" si="1"/>
        <v>1.4142135623730951</v>
      </c>
      <c r="K13" s="3" t="str">
        <f t="shared" si="2"/>
        <v>ปานกลาง</v>
      </c>
    </row>
    <row r="14" spans="1:11" x14ac:dyDescent="0.2">
      <c r="A14" s="5"/>
      <c r="B14" s="6" t="s">
        <v>10</v>
      </c>
      <c r="C14" s="3">
        <f>SUM(C4:C12)</f>
        <v>180</v>
      </c>
      <c r="D14" s="3">
        <f>SUM(D4:D12)</f>
        <v>180</v>
      </c>
      <c r="E14" s="3">
        <f>SUM(E4:E12)</f>
        <v>180</v>
      </c>
      <c r="F14" s="3">
        <f>SUM(F4:F12)</f>
        <v>180</v>
      </c>
      <c r="G14" s="3">
        <f>SUM(G4:G12)</f>
        <v>180</v>
      </c>
      <c r="H14" s="3">
        <f>SUM(H4:H12)</f>
        <v>900</v>
      </c>
      <c r="I14" s="4">
        <f>AVERAGE(I4:I12)</f>
        <v>3</v>
      </c>
      <c r="J14" s="4">
        <f>AVERAGE(J4:J12)</f>
        <v>1.4142135623730954</v>
      </c>
      <c r="K14" s="3" t="str">
        <f t="shared" si="2"/>
        <v>ปานกลาง</v>
      </c>
    </row>
    <row r="16" spans="1:11" x14ac:dyDescent="0.2">
      <c r="B16" s="7" t="s">
        <v>11</v>
      </c>
      <c r="D16" s="8" t="s">
        <v>12</v>
      </c>
      <c r="E16" s="8" t="s">
        <v>13</v>
      </c>
      <c r="F16" s="8" t="s">
        <v>14</v>
      </c>
      <c r="H16" s="24" t="s">
        <v>20</v>
      </c>
      <c r="I16" s="24"/>
      <c r="J16" s="9" t="s">
        <v>17</v>
      </c>
      <c r="K16" s="9" t="s">
        <v>14</v>
      </c>
    </row>
    <row r="17" spans="2:11" ht="13.5" x14ac:dyDescent="0.2">
      <c r="B17" s="10" t="s">
        <v>5</v>
      </c>
      <c r="D17" s="8" t="s">
        <v>15</v>
      </c>
      <c r="E17" s="11">
        <v>50</v>
      </c>
      <c r="F17" s="12">
        <f>(E17/100)*100</f>
        <v>50</v>
      </c>
      <c r="H17" s="24" t="s">
        <v>29</v>
      </c>
      <c r="I17" s="24"/>
      <c r="J17" s="13">
        <v>25</v>
      </c>
      <c r="K17" s="14">
        <f>(J17/100)*100</f>
        <v>25</v>
      </c>
    </row>
    <row r="18" spans="2:11" ht="13.5" x14ac:dyDescent="0.2">
      <c r="B18" s="10" t="s">
        <v>6</v>
      </c>
      <c r="D18" s="8" t="s">
        <v>16</v>
      </c>
      <c r="E18" s="11">
        <v>50</v>
      </c>
      <c r="F18" s="12">
        <f>(E18/100)*100</f>
        <v>50</v>
      </c>
      <c r="H18" s="24" t="s">
        <v>21</v>
      </c>
      <c r="I18" s="24"/>
      <c r="J18" s="13">
        <v>25</v>
      </c>
      <c r="K18" s="12">
        <f>(J18/100)*100</f>
        <v>25</v>
      </c>
    </row>
    <row r="19" spans="2:11" ht="13.5" x14ac:dyDescent="0.2">
      <c r="B19" s="10" t="s">
        <v>7</v>
      </c>
      <c r="D19" s="15" t="s">
        <v>10</v>
      </c>
      <c r="E19" s="16">
        <f>SUM(E17:E18)</f>
        <v>100</v>
      </c>
      <c r="H19" s="24" t="s">
        <v>22</v>
      </c>
      <c r="I19" s="24"/>
      <c r="J19" s="17">
        <v>25</v>
      </c>
      <c r="K19" s="12">
        <f>(J19/100)*100</f>
        <v>25</v>
      </c>
    </row>
    <row r="20" spans="2:11" ht="13.5" x14ac:dyDescent="0.2">
      <c r="B20" s="10" t="s">
        <v>8</v>
      </c>
      <c r="H20" s="24" t="s">
        <v>23</v>
      </c>
      <c r="I20" s="24"/>
      <c r="J20" s="17">
        <v>25</v>
      </c>
      <c r="K20" s="12">
        <f>(J20/100)*100</f>
        <v>25</v>
      </c>
    </row>
    <row r="21" spans="2:11" ht="13.5" x14ac:dyDescent="0.2">
      <c r="B21" s="10" t="s">
        <v>9</v>
      </c>
      <c r="H21" s="24" t="s">
        <v>10</v>
      </c>
      <c r="I21" s="24"/>
      <c r="J21" s="17">
        <f>SUM(J17:J20)</f>
        <v>100</v>
      </c>
      <c r="K21" s="12">
        <f>(J21/100)*100</f>
        <v>100</v>
      </c>
    </row>
    <row r="22" spans="2:11" ht="13.5" x14ac:dyDescent="0.2">
      <c r="B22" s="18"/>
    </row>
    <row r="23" spans="2:11" ht="13.5" x14ac:dyDescent="0.2">
      <c r="B23" s="19" t="s">
        <v>18</v>
      </c>
      <c r="C23" s="15" t="s">
        <v>17</v>
      </c>
      <c r="D23" s="15" t="s">
        <v>14</v>
      </c>
      <c r="H23" s="24" t="s">
        <v>24</v>
      </c>
      <c r="I23" s="24"/>
      <c r="J23" s="9" t="s">
        <v>17</v>
      </c>
      <c r="K23" s="9" t="s">
        <v>14</v>
      </c>
    </row>
    <row r="24" spans="2:11" ht="13.5" x14ac:dyDescent="0.2">
      <c r="B24" s="20"/>
      <c r="C24" s="21">
        <v>4</v>
      </c>
      <c r="D24" s="22">
        <f>C24/100*100</f>
        <v>4</v>
      </c>
      <c r="H24" s="24" t="s">
        <v>25</v>
      </c>
      <c r="I24" s="24"/>
      <c r="J24" s="13">
        <v>100</v>
      </c>
      <c r="K24" s="14">
        <f>(J24/300)*100</f>
        <v>33.333333333333329</v>
      </c>
    </row>
    <row r="25" spans="2:11" ht="13.5" x14ac:dyDescent="0.2">
      <c r="B25" s="20"/>
      <c r="C25" s="21">
        <v>5</v>
      </c>
      <c r="D25" s="22">
        <f t="shared" ref="D25:D33" si="4">C25/100*100</f>
        <v>5</v>
      </c>
      <c r="H25" s="24" t="s">
        <v>26</v>
      </c>
      <c r="I25" s="24"/>
      <c r="J25" s="13">
        <v>100</v>
      </c>
      <c r="K25" s="12">
        <f>(J25/300)*100</f>
        <v>33.333333333333329</v>
      </c>
    </row>
    <row r="26" spans="2:11" ht="13.5" x14ac:dyDescent="0.2">
      <c r="B26" s="20"/>
      <c r="C26" s="21">
        <v>10</v>
      </c>
      <c r="D26" s="22">
        <f t="shared" si="4"/>
        <v>10</v>
      </c>
      <c r="H26" s="24" t="s">
        <v>27</v>
      </c>
      <c r="I26" s="24"/>
      <c r="J26" s="17">
        <v>100</v>
      </c>
      <c r="K26" s="12">
        <f>(J26/300)*100</f>
        <v>33.333333333333329</v>
      </c>
    </row>
    <row r="27" spans="2:11" ht="13.5" x14ac:dyDescent="0.2">
      <c r="B27" s="20"/>
      <c r="C27" s="21">
        <v>3</v>
      </c>
      <c r="D27" s="22">
        <f t="shared" si="4"/>
        <v>3</v>
      </c>
      <c r="H27" s="24" t="s">
        <v>10</v>
      </c>
      <c r="I27" s="24"/>
      <c r="J27" s="17">
        <f>SUM(J24:J26)</f>
        <v>300</v>
      </c>
      <c r="K27" s="12">
        <f>(J27/300)*100</f>
        <v>100</v>
      </c>
    </row>
    <row r="28" spans="2:11" ht="13.5" x14ac:dyDescent="0.2">
      <c r="B28" s="20"/>
      <c r="C28" s="21">
        <v>11</v>
      </c>
      <c r="D28" s="22">
        <f t="shared" si="4"/>
        <v>11</v>
      </c>
    </row>
    <row r="29" spans="2:11" ht="13.5" x14ac:dyDescent="0.2">
      <c r="B29" s="20"/>
      <c r="C29" s="21">
        <v>5</v>
      </c>
      <c r="D29" s="22">
        <f t="shared" si="4"/>
        <v>5</v>
      </c>
    </row>
    <row r="30" spans="2:11" ht="13.5" x14ac:dyDescent="0.2">
      <c r="B30" s="20"/>
      <c r="C30" s="21">
        <v>7</v>
      </c>
      <c r="D30" s="22">
        <f t="shared" si="4"/>
        <v>7.0000000000000009</v>
      </c>
    </row>
    <row r="31" spans="2:11" ht="13.5" x14ac:dyDescent="0.2">
      <c r="B31" s="20"/>
      <c r="C31" s="21">
        <v>4</v>
      </c>
      <c r="D31" s="22">
        <f t="shared" si="4"/>
        <v>4</v>
      </c>
    </row>
    <row r="32" spans="2:11" ht="13.5" x14ac:dyDescent="0.2">
      <c r="B32" s="20"/>
      <c r="C32" s="21">
        <v>6</v>
      </c>
      <c r="D32" s="22">
        <f t="shared" si="4"/>
        <v>6</v>
      </c>
    </row>
    <row r="33" spans="2:4" ht="13.5" x14ac:dyDescent="0.2">
      <c r="B33" s="20"/>
      <c r="C33" s="21">
        <v>2</v>
      </c>
      <c r="D33" s="22">
        <f t="shared" si="4"/>
        <v>2</v>
      </c>
    </row>
    <row r="34" spans="2:4" ht="13.5" x14ac:dyDescent="0.2">
      <c r="B34" s="19" t="s">
        <v>10</v>
      </c>
      <c r="C34" s="21">
        <f>SUM(C24:C33)</f>
        <v>57</v>
      </c>
      <c r="D34" s="22"/>
    </row>
  </sheetData>
  <mergeCells count="19">
    <mergeCell ref="H16:I16"/>
    <mergeCell ref="H17:I17"/>
    <mergeCell ref="H18:I18"/>
    <mergeCell ref="H19:I19"/>
    <mergeCell ref="A1:K1"/>
    <mergeCell ref="C2:G2"/>
    <mergeCell ref="H2:H3"/>
    <mergeCell ref="I2:I3"/>
    <mergeCell ref="J2:J3"/>
    <mergeCell ref="K2:K3"/>
    <mergeCell ref="A2:A3"/>
    <mergeCell ref="B2:B3"/>
    <mergeCell ref="H26:I26"/>
    <mergeCell ref="H27:I27"/>
    <mergeCell ref="H20:I20"/>
    <mergeCell ref="H21:I21"/>
    <mergeCell ref="H23:I23"/>
    <mergeCell ref="H24:I24"/>
    <mergeCell ref="H25:I2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2023-07-20T05:01:42Z</cp:lastPrinted>
  <dcterms:created xsi:type="dcterms:W3CDTF">2022-07-19T15:14:01Z</dcterms:created>
  <dcterms:modified xsi:type="dcterms:W3CDTF">2023-07-21T04:00:04Z</dcterms:modified>
</cp:coreProperties>
</file>